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<sst xmlns="http://schemas.openxmlformats.org/spreadsheetml/2006/main" count="37" uniqueCount="31">
  <si>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Ведомость успеваемости по МОБУ СОШ с. Русский Юрмаш</t>
  </si>
  <si>
    <t>за  2014 - 2015 учебный год</t>
  </si>
  <si>
    <t>кол-во учащихся на начало уч. года</t>
  </si>
  <si>
    <t>кол-во прибывших</t>
  </si>
  <si>
    <t>кол-во выбывших</t>
  </si>
  <si>
    <t>кол-во на конец полугодия (года)</t>
  </si>
  <si>
    <t>кол-во успевающих</t>
  </si>
  <si>
    <t>успевают</t>
  </si>
  <si>
    <t>кол-во неуспевающих</t>
  </si>
  <si>
    <t>качество знаний (%)</t>
  </si>
  <si>
    <t>успеваемость (%)</t>
  </si>
  <si>
    <t xml:space="preserve"> на "5" (отличники)</t>
  </si>
  <si>
    <t xml:space="preserve"> на "4"-"5" (хорошисты)</t>
  </si>
  <si>
    <t>с одной тройкой</t>
  </si>
  <si>
    <t>с одной четверкой</t>
  </si>
  <si>
    <t>1 классы</t>
  </si>
  <si>
    <t>Х</t>
  </si>
  <si>
    <t>2 классы</t>
  </si>
  <si>
    <t>3 классы</t>
  </si>
  <si>
    <t>4 классы</t>
  </si>
  <si>
    <t>итого по 1-4 классам</t>
  </si>
  <si>
    <t>5 классы</t>
  </si>
  <si>
    <t>6 классы</t>
  </si>
  <si>
    <t>7 классы</t>
  </si>
  <si>
    <t>8классы</t>
  </si>
  <si>
    <t>9 классы</t>
  </si>
  <si>
    <t>итого по 5-9 классам</t>
  </si>
  <si>
    <t>10 классы</t>
  </si>
  <si>
    <t>11 классы</t>
  </si>
  <si>
    <t>итого по 10-11 классам</t>
  </si>
  <si>
    <t>итого по школе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</si>
</sst>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6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3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horizontal="center" wrapText="1"/>
      <protection/>
    </xf>
    <xf numFmtId="164" fontId="3" fillId="2" borderId="1" xfId="0" applyFont="1" applyFill="1" applyBorder="1" applyAlignment="1" applyProtection="1">
      <alignment horizontal="center" wrapText="1"/>
      <protection/>
    </xf>
    <xf numFmtId="164" fontId="3" fillId="0" borderId="1" xfId="0" applyFont="1" applyBorder="1" applyAlignment="1" applyProtection="1">
      <alignment wrapText="1"/>
      <protection/>
    </xf>
    <xf numFmtId="164" fontId="3" fillId="0" borderId="1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/>
    </xf>
    <xf numFmtId="164" fontId="4" fillId="2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/>
      <protection/>
    </xf>
    <xf numFmtId="164" fontId="2" fillId="0" borderId="1" xfId="0" applyFont="1" applyBorder="1" applyAlignment="1" applyProtection="1">
      <alignment wrapText="1"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9" zoomScaleNormal="79" workbookViewId="0" topLeftCell="A1">
      <selection activeCell="A1" sqref="A1"/>
    </sheetView>
  </sheetViews>
  <sheetFormatPr defaultColWidth="9.140625" defaultRowHeight="15"/>
  <cols>
    <col min="6" max="6" width="8.8515625" style="1" customWidth="1"/>
  </cols>
  <sheetData>
    <row r="1" spans="1:1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</row>
    <row r="4" spans="1:13" ht="12.75" customHeight="1">
      <c r="A4" s="5"/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5" t="s">
        <v>7</v>
      </c>
      <c r="H4" s="5"/>
      <c r="I4" s="5"/>
      <c r="J4" s="5"/>
      <c r="K4" s="6" t="s">
        <v>8</v>
      </c>
      <c r="L4" s="6" t="s">
        <v>9</v>
      </c>
      <c r="M4" s="6" t="s">
        <v>10</v>
      </c>
    </row>
    <row r="5" spans="1:13" ht="12.75">
      <c r="A5" s="5"/>
      <c r="B5" s="6"/>
      <c r="C5" s="6"/>
      <c r="D5" s="6"/>
      <c r="E5" s="6"/>
      <c r="F5" s="7"/>
      <c r="G5" s="8" t="s">
        <v>11</v>
      </c>
      <c r="H5" s="8" t="s">
        <v>12</v>
      </c>
      <c r="I5" s="8" t="s">
        <v>13</v>
      </c>
      <c r="J5" s="8" t="s">
        <v>14</v>
      </c>
      <c r="K5" s="6"/>
      <c r="L5" s="6"/>
      <c r="M5" s="6"/>
    </row>
    <row r="6" spans="1:13" ht="12.75">
      <c r="A6" s="8" t="s">
        <v>15</v>
      </c>
      <c r="B6" s="9">
        <v>16</v>
      </c>
      <c r="C6" s="9">
        <v>1</v>
      </c>
      <c r="D6" s="9">
        <v>0</v>
      </c>
      <c r="E6" s="10">
        <f aca="true" t="shared" si="0" ref="E6:E18">B6+C6-D6</f>
        <v>17</v>
      </c>
      <c r="F6" s="11">
        <v>0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3" t="s">
        <v>16</v>
      </c>
      <c r="M6" s="13" t="s">
        <v>16</v>
      </c>
    </row>
    <row r="7" spans="1:13" ht="12.75">
      <c r="A7" s="8" t="s">
        <v>17</v>
      </c>
      <c r="B7" s="9">
        <v>15</v>
      </c>
      <c r="C7" s="9">
        <v>1</v>
      </c>
      <c r="D7" s="9">
        <v>0</v>
      </c>
      <c r="E7" s="10">
        <f t="shared" si="0"/>
        <v>16</v>
      </c>
      <c r="F7" s="11">
        <f aca="true" t="shared" si="1" ref="F7:F19">E7-K7</f>
        <v>16</v>
      </c>
      <c r="G7" s="9">
        <v>3</v>
      </c>
      <c r="H7" s="9">
        <v>7</v>
      </c>
      <c r="I7" s="9">
        <v>0</v>
      </c>
      <c r="J7" s="9">
        <v>0</v>
      </c>
      <c r="K7" s="14">
        <v>0</v>
      </c>
      <c r="L7" s="15">
        <f>(G7+H7)*100/E7</f>
        <v>62.5</v>
      </c>
      <c r="M7" s="15">
        <f aca="true" t="shared" si="2" ref="M7:M19">F7*100/E7</f>
        <v>100</v>
      </c>
    </row>
    <row r="8" spans="1:13" ht="12.75">
      <c r="A8" s="8" t="s">
        <v>18</v>
      </c>
      <c r="B8" s="9">
        <v>9</v>
      </c>
      <c r="C8" s="9">
        <v>1</v>
      </c>
      <c r="D8" s="9">
        <v>0</v>
      </c>
      <c r="E8" s="10">
        <f t="shared" si="0"/>
        <v>10</v>
      </c>
      <c r="F8" s="11">
        <f t="shared" si="1"/>
        <v>10</v>
      </c>
      <c r="G8" s="9">
        <v>3</v>
      </c>
      <c r="H8" s="9">
        <v>3</v>
      </c>
      <c r="I8" s="9">
        <v>0</v>
      </c>
      <c r="J8" s="9">
        <v>0</v>
      </c>
      <c r="K8" s="14">
        <v>0</v>
      </c>
      <c r="L8" s="15">
        <f>(G8+H8)*100/E8</f>
        <v>60</v>
      </c>
      <c r="M8" s="15">
        <f t="shared" si="2"/>
        <v>100</v>
      </c>
    </row>
    <row r="9" spans="1:13" ht="12.75">
      <c r="A9" s="8" t="s">
        <v>19</v>
      </c>
      <c r="B9" s="9">
        <v>13</v>
      </c>
      <c r="C9" s="9">
        <v>0</v>
      </c>
      <c r="D9" s="9">
        <v>0</v>
      </c>
      <c r="E9" s="10">
        <f t="shared" si="0"/>
        <v>13</v>
      </c>
      <c r="F9" s="11">
        <f t="shared" si="1"/>
        <v>13</v>
      </c>
      <c r="G9" s="9">
        <v>2</v>
      </c>
      <c r="H9" s="9">
        <v>6</v>
      </c>
      <c r="I9" s="9">
        <v>0</v>
      </c>
      <c r="J9" s="9">
        <v>0</v>
      </c>
      <c r="K9" s="14">
        <v>0</v>
      </c>
      <c r="L9" s="15">
        <f aca="true" t="shared" si="3" ref="L9:L18">(G9+H9)*100/E9</f>
        <v>61.53846153846154</v>
      </c>
      <c r="M9" s="15">
        <f t="shared" si="2"/>
        <v>100</v>
      </c>
    </row>
    <row r="10" spans="1:16" ht="12.75">
      <c r="A10" s="16" t="s">
        <v>20</v>
      </c>
      <c r="B10" s="10">
        <f>B6+B7+B8+B9</f>
        <v>53</v>
      </c>
      <c r="C10" s="10">
        <f>C6+C7+C8+C9</f>
        <v>3</v>
      </c>
      <c r="D10" s="10">
        <f>D6+D7+D8+D9</f>
        <v>0</v>
      </c>
      <c r="E10" s="10">
        <f>E6+E7+E8+E9</f>
        <v>56</v>
      </c>
      <c r="F10" s="11">
        <f>E10-E6-K10</f>
        <v>39</v>
      </c>
      <c r="G10" s="10">
        <f>G7+G8+G9</f>
        <v>8</v>
      </c>
      <c r="H10" s="10">
        <f>H7+H8+H9</f>
        <v>16</v>
      </c>
      <c r="I10" s="10">
        <f>I7+I8+I9</f>
        <v>0</v>
      </c>
      <c r="J10" s="10">
        <f>J7+J8+J9</f>
        <v>0</v>
      </c>
      <c r="K10" s="10">
        <f>K7+K8+K9</f>
        <v>0</v>
      </c>
      <c r="L10" s="15">
        <f>(G10+H10)*100/(E10-E6)</f>
        <v>61.53846153846154</v>
      </c>
      <c r="M10" s="15">
        <f>F10*100/(E10-E6)</f>
        <v>100</v>
      </c>
      <c r="P10" s="17"/>
    </row>
    <row r="11" spans="1:13" ht="12.75">
      <c r="A11" s="8" t="s">
        <v>21</v>
      </c>
      <c r="B11" s="9">
        <v>10</v>
      </c>
      <c r="C11" s="9">
        <v>1</v>
      </c>
      <c r="D11" s="9">
        <v>0</v>
      </c>
      <c r="E11" s="10">
        <f t="shared" si="0"/>
        <v>11</v>
      </c>
      <c r="F11" s="11">
        <f t="shared" si="1"/>
        <v>11</v>
      </c>
      <c r="G11" s="9">
        <v>2</v>
      </c>
      <c r="H11" s="9">
        <v>6</v>
      </c>
      <c r="I11" s="9">
        <v>0</v>
      </c>
      <c r="J11" s="9">
        <v>0</v>
      </c>
      <c r="K11" s="14">
        <v>0</v>
      </c>
      <c r="L11" s="15">
        <f t="shared" si="3"/>
        <v>72.72727272727273</v>
      </c>
      <c r="M11" s="15">
        <f t="shared" si="2"/>
        <v>100</v>
      </c>
    </row>
    <row r="12" spans="1:13" ht="12.75">
      <c r="A12" s="8" t="s">
        <v>22</v>
      </c>
      <c r="B12" s="9">
        <v>12</v>
      </c>
      <c r="C12" s="9">
        <v>0</v>
      </c>
      <c r="D12" s="9">
        <v>2</v>
      </c>
      <c r="E12" s="10">
        <f t="shared" si="0"/>
        <v>10</v>
      </c>
      <c r="F12" s="11">
        <f t="shared" si="1"/>
        <v>10</v>
      </c>
      <c r="G12" s="9">
        <v>1</v>
      </c>
      <c r="H12" s="9">
        <v>5</v>
      </c>
      <c r="I12" s="9">
        <v>0</v>
      </c>
      <c r="J12" s="9">
        <v>0</v>
      </c>
      <c r="K12" s="14">
        <v>0</v>
      </c>
      <c r="L12" s="15">
        <f t="shared" si="3"/>
        <v>60</v>
      </c>
      <c r="M12" s="15">
        <f t="shared" si="2"/>
        <v>100</v>
      </c>
    </row>
    <row r="13" spans="1:13" ht="12.75">
      <c r="A13" s="8" t="s">
        <v>23</v>
      </c>
      <c r="B13" s="9">
        <v>11</v>
      </c>
      <c r="C13" s="9">
        <v>0</v>
      </c>
      <c r="D13" s="9">
        <v>0</v>
      </c>
      <c r="E13" s="10">
        <f t="shared" si="0"/>
        <v>11</v>
      </c>
      <c r="F13" s="11">
        <f t="shared" si="1"/>
        <v>11</v>
      </c>
      <c r="G13" s="9">
        <v>0</v>
      </c>
      <c r="H13" s="9">
        <v>6</v>
      </c>
      <c r="I13" s="9">
        <v>0</v>
      </c>
      <c r="J13" s="9">
        <v>1</v>
      </c>
      <c r="K13" s="14">
        <v>0</v>
      </c>
      <c r="L13" s="15">
        <f t="shared" si="3"/>
        <v>54.54545454545455</v>
      </c>
      <c r="M13" s="15">
        <f t="shared" si="2"/>
        <v>100</v>
      </c>
    </row>
    <row r="14" spans="1:13" ht="12.75">
      <c r="A14" s="8" t="s">
        <v>24</v>
      </c>
      <c r="B14" s="9">
        <v>10</v>
      </c>
      <c r="C14" s="9">
        <v>0</v>
      </c>
      <c r="D14" s="9">
        <v>0</v>
      </c>
      <c r="E14" s="10">
        <f t="shared" si="0"/>
        <v>10</v>
      </c>
      <c r="F14" s="11">
        <f t="shared" si="1"/>
        <v>10</v>
      </c>
      <c r="G14" s="9">
        <v>0</v>
      </c>
      <c r="H14" s="9">
        <v>1</v>
      </c>
      <c r="I14" s="9">
        <v>1</v>
      </c>
      <c r="J14" s="9">
        <v>0</v>
      </c>
      <c r="K14" s="14">
        <v>0</v>
      </c>
      <c r="L14" s="15">
        <f t="shared" si="3"/>
        <v>10</v>
      </c>
      <c r="M14" s="15">
        <f t="shared" si="2"/>
        <v>100</v>
      </c>
    </row>
    <row r="15" spans="1:13" ht="12.75">
      <c r="A15" s="8" t="s">
        <v>25</v>
      </c>
      <c r="B15" s="9">
        <v>20</v>
      </c>
      <c r="C15" s="9">
        <v>1</v>
      </c>
      <c r="D15" s="9">
        <v>0</v>
      </c>
      <c r="E15" s="10">
        <f t="shared" si="0"/>
        <v>21</v>
      </c>
      <c r="F15" s="11">
        <f t="shared" si="1"/>
        <v>21</v>
      </c>
      <c r="G15" s="9">
        <v>2</v>
      </c>
      <c r="H15" s="9">
        <v>8</v>
      </c>
      <c r="I15" s="9">
        <v>1</v>
      </c>
      <c r="J15" s="9">
        <v>0</v>
      </c>
      <c r="K15" s="14">
        <v>0</v>
      </c>
      <c r="L15" s="15">
        <f t="shared" si="3"/>
        <v>47.61904761904762</v>
      </c>
      <c r="M15" s="15">
        <f t="shared" si="2"/>
        <v>100</v>
      </c>
    </row>
    <row r="16" spans="1:13" ht="12.75">
      <c r="A16" s="16" t="s">
        <v>26</v>
      </c>
      <c r="B16" s="10">
        <f>B11+B12+B13+B14+B15</f>
        <v>63</v>
      </c>
      <c r="C16" s="10">
        <f aca="true" t="shared" si="4" ref="C16:J16">C11+C12+C13+C14+C15</f>
        <v>2</v>
      </c>
      <c r="D16" s="10">
        <f t="shared" si="4"/>
        <v>2</v>
      </c>
      <c r="E16" s="10">
        <f t="shared" si="4"/>
        <v>63</v>
      </c>
      <c r="F16" s="11">
        <f t="shared" si="1"/>
        <v>63</v>
      </c>
      <c r="G16" s="10">
        <f t="shared" si="4"/>
        <v>5</v>
      </c>
      <c r="H16" s="10">
        <f t="shared" si="4"/>
        <v>26</v>
      </c>
      <c r="I16" s="10">
        <f t="shared" si="4"/>
        <v>2</v>
      </c>
      <c r="J16" s="10">
        <f t="shared" si="4"/>
        <v>1</v>
      </c>
      <c r="K16" s="10">
        <f>K11+K12+K13+K14+K15</f>
        <v>0</v>
      </c>
      <c r="L16" s="15">
        <f t="shared" si="3"/>
        <v>49.20634920634921</v>
      </c>
      <c r="M16" s="15">
        <f t="shared" si="2"/>
        <v>100</v>
      </c>
    </row>
    <row r="17" spans="1:13" ht="12.75">
      <c r="A17" s="8" t="s">
        <v>27</v>
      </c>
      <c r="B17" s="9">
        <v>7</v>
      </c>
      <c r="C17" s="9">
        <v>0</v>
      </c>
      <c r="D17" s="9">
        <v>0</v>
      </c>
      <c r="E17" s="10">
        <f t="shared" si="0"/>
        <v>7</v>
      </c>
      <c r="F17" s="11">
        <f t="shared" si="1"/>
        <v>7</v>
      </c>
      <c r="G17" s="9">
        <v>0</v>
      </c>
      <c r="H17" s="9">
        <v>4</v>
      </c>
      <c r="I17" s="9">
        <v>0</v>
      </c>
      <c r="J17" s="9">
        <v>0</v>
      </c>
      <c r="K17" s="14">
        <v>0</v>
      </c>
      <c r="L17" s="15">
        <f t="shared" si="3"/>
        <v>57.142857142857146</v>
      </c>
      <c r="M17" s="15">
        <f t="shared" si="2"/>
        <v>100</v>
      </c>
    </row>
    <row r="18" spans="1:13" ht="12.75">
      <c r="A18" s="8" t="s">
        <v>28</v>
      </c>
      <c r="B18" s="9">
        <v>9</v>
      </c>
      <c r="C18" s="9">
        <v>0</v>
      </c>
      <c r="D18" s="9">
        <v>1</v>
      </c>
      <c r="E18" s="10">
        <f t="shared" si="0"/>
        <v>8</v>
      </c>
      <c r="F18" s="11">
        <f t="shared" si="1"/>
        <v>8</v>
      </c>
      <c r="G18" s="9">
        <v>1</v>
      </c>
      <c r="H18" s="9">
        <v>2</v>
      </c>
      <c r="I18" s="9">
        <v>2</v>
      </c>
      <c r="J18" s="9">
        <v>0</v>
      </c>
      <c r="K18" s="14">
        <v>0</v>
      </c>
      <c r="L18" s="15">
        <f t="shared" si="3"/>
        <v>37.5</v>
      </c>
      <c r="M18" s="15">
        <f t="shared" si="2"/>
        <v>100</v>
      </c>
    </row>
    <row r="19" spans="1:13" ht="12.75">
      <c r="A19" s="16" t="s">
        <v>29</v>
      </c>
      <c r="B19" s="10">
        <f>B17+B18</f>
        <v>16</v>
      </c>
      <c r="C19" s="10">
        <f aca="true" t="shared" si="5" ref="C19:K19">C17+C18</f>
        <v>0</v>
      </c>
      <c r="D19" s="10">
        <f t="shared" si="5"/>
        <v>1</v>
      </c>
      <c r="E19" s="10">
        <f t="shared" si="5"/>
        <v>15</v>
      </c>
      <c r="F19" s="11">
        <f t="shared" si="1"/>
        <v>15</v>
      </c>
      <c r="G19" s="10">
        <f t="shared" si="5"/>
        <v>1</v>
      </c>
      <c r="H19" s="10">
        <f t="shared" si="5"/>
        <v>6</v>
      </c>
      <c r="I19" s="10">
        <f t="shared" si="5"/>
        <v>2</v>
      </c>
      <c r="J19" s="10">
        <f t="shared" si="5"/>
        <v>0</v>
      </c>
      <c r="K19" s="10">
        <f t="shared" si="5"/>
        <v>0</v>
      </c>
      <c r="L19" s="15">
        <f>(G19+H19)*100/E19</f>
        <v>46.666666666666664</v>
      </c>
      <c r="M19" s="15">
        <f t="shared" si="2"/>
        <v>100</v>
      </c>
    </row>
    <row r="20" spans="1:13" ht="12.75">
      <c r="A20" s="16" t="s">
        <v>30</v>
      </c>
      <c r="B20" s="10">
        <f>B10+B16+B19</f>
        <v>132</v>
      </c>
      <c r="C20" s="10">
        <f aca="true" t="shared" si="6" ref="C20:K20">C10+C16+C19</f>
        <v>5</v>
      </c>
      <c r="D20" s="10">
        <f t="shared" si="6"/>
        <v>3</v>
      </c>
      <c r="E20" s="10">
        <f t="shared" si="6"/>
        <v>134</v>
      </c>
      <c r="F20" s="11">
        <f>E20-E6-K20</f>
        <v>117</v>
      </c>
      <c r="G20" s="10">
        <f t="shared" si="6"/>
        <v>14</v>
      </c>
      <c r="H20" s="10">
        <f t="shared" si="6"/>
        <v>48</v>
      </c>
      <c r="I20" s="10">
        <f t="shared" si="6"/>
        <v>4</v>
      </c>
      <c r="J20" s="10">
        <f t="shared" si="6"/>
        <v>1</v>
      </c>
      <c r="K20" s="10">
        <f t="shared" si="6"/>
        <v>0</v>
      </c>
      <c r="L20" s="15">
        <f>(G20+H20)*100/(E20-E6)</f>
        <v>52.99145299145299</v>
      </c>
      <c r="M20" s="15">
        <f>F20*100/(E20-E6)</f>
        <v>100</v>
      </c>
    </row>
  </sheetData>
  <sheetProtection sheet="1" objects="1" scenarios="1"/>
  <mergeCells count="12">
    <mergeCell ref="A1:M1"/>
    <mergeCell ref="A2:M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M4:M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</dc:creator>
  <cp:keywords/>
  <dc:description/>
  <cp:lastModifiedBy>шестакова Елена</cp:lastModifiedBy>
  <dcterms:created xsi:type="dcterms:W3CDTF">2012-12-25T03:37:16Z</dcterms:created>
  <dcterms:modified xsi:type="dcterms:W3CDTF">2015-06-26T06:14:12Z</dcterms:modified>
  <cp:category/>
  <cp:version/>
  <cp:contentType/>
  <cp:contentStatus/>
  <cp:revision>1</cp:revision>
</cp:coreProperties>
</file>